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560"/>
  </bookViews>
  <sheets>
    <sheet name="реестр хоз.субъектов" sheetId="1" r:id="rId1"/>
  </sheets>
  <definedNames>
    <definedName name="_xlnm.Print_Area" localSheetId="0">'реестр хоз.субъектов'!$A$1:$G$40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2" i="1"/>
  <c r="G21" i="1"/>
  <c r="G13" i="1"/>
  <c r="G12" i="1"/>
  <c r="G11" i="1"/>
  <c r="G10" i="1"/>
  <c r="G9" i="1"/>
  <c r="G8" i="1"/>
  <c r="G7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<sst xmlns="http://schemas.openxmlformats.org/spreadsheetml/2006/main" count="179" uniqueCount="88">
  <si>
    <t>№ п/п</t>
  </si>
  <si>
    <t>Наименование хозяйствующего субъекта</t>
  </si>
  <si>
    <t>Муниципальное образование</t>
  </si>
  <si>
    <t>Идентификационный номер налогоплательщика</t>
  </si>
  <si>
    <t>Виды деятельности, предусмотренные уставом</t>
  </si>
  <si>
    <t>образование дошкольное</t>
  </si>
  <si>
    <t>Учредитель</t>
  </si>
  <si>
    <t>Муниципальное бюджетное дошкольное образовательное учреждение "Детский сад № 3"</t>
  </si>
  <si>
    <t>1.</t>
  </si>
  <si>
    <t>2.</t>
  </si>
  <si>
    <t>3.</t>
  </si>
  <si>
    <t>4.</t>
  </si>
  <si>
    <t>5.</t>
  </si>
  <si>
    <t>6.</t>
  </si>
  <si>
    <t>7.</t>
  </si>
  <si>
    <t>Муниципальное бюджетное дошкольное образовательное учреждение "Детский сад № 4"</t>
  </si>
  <si>
    <t>Муниципальное бюджетное дошкольное образовательное учреждение "Детский сад № 5"</t>
  </si>
  <si>
    <t>Муниципальное бюджетное дошкольное образовательное учреждение "Детский сад № 6"</t>
  </si>
  <si>
    <t>Муниципальное бюджетное дошкольное образовательное учреждение "Харовский детский сад"</t>
  </si>
  <si>
    <t>Муниципальное бюджетное дошкольное образовательное учреждение "Детский сад № 7"</t>
  </si>
  <si>
    <t>Муниципальное бюджетное дошкольное образовательное учреждение "Семигородский детский сад"</t>
  </si>
  <si>
    <t>Муниципальное бюджетное общеобразовательное учреждение "Харовская средняя общеобразовательная школа № 2"</t>
  </si>
  <si>
    <t>8.</t>
  </si>
  <si>
    <t>образование общее</t>
  </si>
  <si>
    <t>Муниципальное бюджетное общеобразовательное учреждение "Харовская средняя общеобразовательная школа имени Героя Советского Союза Василия Прокатова"</t>
  </si>
  <si>
    <t>Муниципальное бюджетное общеобразовательное учреждение "Семигородская основная общеобразовательная школа"</t>
  </si>
  <si>
    <t>Муниципальное бюджетное общеобразовательное учреждение "Шапшинская основная общеобразовательная школа"</t>
  </si>
  <si>
    <t>Муниципальное бюджетное общеобразовательное учреждение "Пундужская основная общеобразовательная школа"</t>
  </si>
  <si>
    <t>Муниципальное бюджетное общеобразовательное учреждение "Сорожинская основная общеобразовательная школа имени Ильи Налётова"</t>
  </si>
  <si>
    <t>Муниципальное бюджетное общеобразовательное учреждение "Ильинская основная общеобразовательная школа"</t>
  </si>
  <si>
    <t>9.</t>
  </si>
  <si>
    <t>10.</t>
  </si>
  <si>
    <t>11.</t>
  </si>
  <si>
    <t>12.</t>
  </si>
  <si>
    <t>13.</t>
  </si>
  <si>
    <t>14.</t>
  </si>
  <si>
    <t>15.</t>
  </si>
  <si>
    <t>Муниципальное бюджетное общеобразовательное учреждение дополнительного образования "Харовский центр дополнительного образования. Детская музыкальная школа. Детско-юношеская спортивная школа"</t>
  </si>
  <si>
    <t>образование дополнительное</t>
  </si>
  <si>
    <t>16.</t>
  </si>
  <si>
    <t>17.</t>
  </si>
  <si>
    <t>Муниципальное казённое учреждение "Центр обеспечения деятельности образовательных учреждений"</t>
  </si>
  <si>
    <t>18.</t>
  </si>
  <si>
    <t>19.</t>
  </si>
  <si>
    <t>20.</t>
  </si>
  <si>
    <t>21.</t>
  </si>
  <si>
    <t>22.</t>
  </si>
  <si>
    <t>23.</t>
  </si>
  <si>
    <t>Муниципальное бюджетное учреждение культуры " Харовская ценрализованная библиотечная система имени В.И. Белова"</t>
  </si>
  <si>
    <t>культура</t>
  </si>
  <si>
    <t>Муниципальное бюджетное учреждение " Харовский центр культурного развития"</t>
  </si>
  <si>
    <t>Муниципальное бюджетное учреждение культуры " Центр традиционной народной культуры"</t>
  </si>
  <si>
    <t>Муниципальное бюджетное учреждение  "Харовский историко-художественный музей"</t>
  </si>
  <si>
    <t>Муниципальное бюджетное учреждение культуры " Городской дом культуры "МИР""</t>
  </si>
  <si>
    <t>Управление культуры, спорта, туризма  и молодежной политики  администрации Харовского муниципального района"</t>
  </si>
  <si>
    <t>управление</t>
  </si>
  <si>
    <t>24.</t>
  </si>
  <si>
    <t>25.</t>
  </si>
  <si>
    <t>26.</t>
  </si>
  <si>
    <t>МКУ "Физкультурно-спортивный центр "Север"</t>
  </si>
  <si>
    <t>Физкультурно-оздоровительная деятельность</t>
  </si>
  <si>
    <t>МКУ "Многофункциональный центр предоставления государственных и муниципальных услуг"</t>
  </si>
  <si>
    <t>Деятельность органов государственного управления и местного самоуправления по вопросам общего характера</t>
  </si>
  <si>
    <t>МКУ "Центр бюджетного учета и отчетности Харовского муниципального района</t>
  </si>
  <si>
    <t>В области бухгалтерского учета</t>
  </si>
  <si>
    <t>27.</t>
  </si>
  <si>
    <t>МКУ "Горстройзаказчик"</t>
  </si>
  <si>
    <t xml:space="preserve">внешнее благоустройство, дорожное хозяйство, жилищно-коммунальное хозяйство …... </t>
  </si>
  <si>
    <t>28.</t>
  </si>
  <si>
    <t>МКП "Управление ЖКХ"</t>
  </si>
  <si>
    <t>Забор, очистка и распределение воды</t>
  </si>
  <si>
    <t xml:space="preserve"> </t>
  </si>
  <si>
    <t>Объем финансирования из бюджета субъекта РФ и бюджетов муниципальных образований за 2023 год,                    в тыс.руб.</t>
  </si>
  <si>
    <t>Администрация Харовского муниципального округа</t>
  </si>
  <si>
    <t>Харовский муниципальный округ</t>
  </si>
  <si>
    <t>Реестр хозяйствующих субъектов, доля участия муниципального образования в которых составляет 50 и более процентов, за 2023 год Харовский муниципальный округ Вологодской области</t>
  </si>
  <si>
    <t>Муниципальное бюджетное учреждение дополнительного образования "Харовская спортивная школа"</t>
  </si>
  <si>
    <t>Управление образования Администрации Харовского муниципального округа</t>
  </si>
  <si>
    <t>29.</t>
  </si>
  <si>
    <t>30.</t>
  </si>
  <si>
    <t>31.</t>
  </si>
  <si>
    <t>32.</t>
  </si>
  <si>
    <t>33.</t>
  </si>
  <si>
    <t>Муниципальное бюджетное учреждение "Ильинский культурно-досуговый центр"</t>
  </si>
  <si>
    <t>Муниципальное бюджетное учреждение "Кубенский культурно-досуговый центр"</t>
  </si>
  <si>
    <t>Муниципальное бюджетное учреждение "Семигородний культурно-досуговый центр"</t>
  </si>
  <si>
    <t>Муниципальное бюджетное учреждение "Харовский культурно-досуговый центр"</t>
  </si>
  <si>
    <t>Муниципальное бюджетное учреждение "Шапшинский сельский дом культуры"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</si>
</sst>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40"/>
  <sheetViews>
    <sheetView tabSelected="1" view="pageBreakPreview" topLeftCell="A37" zoomScaleNormal="86" zoomScaleSheetLayoutView="100" workbookViewId="0">
      <selection activeCell="F38" sqref="F38"/>
    </sheetView>
  </sheetViews>
  <sheetFormatPr defaultRowHeight="15" x14ac:dyDescent="0.25"/>
  <cols>
    <col min="1" max="1" width="4.5703125" style="2" customWidth="1"/>
    <col min="2" max="2" width="24.42578125" style="2" customWidth="1"/>
    <col min="3" max="4" width="21.5703125" style="2" customWidth="1"/>
    <col min="5" max="5" width="16.140625" style="2" customWidth="1"/>
    <col min="6" max="6" width="15.5703125" style="2" customWidth="1"/>
    <col min="7" max="7" width="18.42578125" style="2" customWidth="1"/>
    <col min="8" max="16384" width="9.140625" style="2"/>
  </cols>
  <sheetData>
    <row r="3" spans="1:13" ht="39" customHeight="1" x14ac:dyDescent="0.25">
      <c r="A3" s="12" t="s">
        <v>75</v>
      </c>
      <c r="B3" s="12"/>
      <c r="C3" s="12"/>
      <c r="D3" s="12"/>
      <c r="E3" s="12"/>
      <c r="F3" s="12"/>
      <c r="G3" s="12"/>
    </row>
    <row r="5" spans="1:13" ht="141.75" customHeight="1" x14ac:dyDescent="0.25">
      <c r="A5" s="3" t="s">
        <v>0</v>
      </c>
      <c r="B5" s="3" t="s">
        <v>1</v>
      </c>
      <c r="C5" s="3" t="s">
        <v>3</v>
      </c>
      <c r="D5" s="3" t="s">
        <v>6</v>
      </c>
      <c r="E5" s="3" t="s">
        <v>2</v>
      </c>
      <c r="F5" s="3" t="s">
        <v>4</v>
      </c>
      <c r="G5" s="3" t="s">
        <v>72</v>
      </c>
    </row>
    <row r="6" spans="1:13" x14ac:dyDescent="0.25">
      <c r="A6" s="3"/>
      <c r="B6" s="3"/>
      <c r="C6" s="3"/>
      <c r="D6" s="3"/>
      <c r="E6" s="3"/>
      <c r="F6" s="3"/>
      <c r="G6" s="1"/>
    </row>
    <row r="7" spans="1:13" ht="75" x14ac:dyDescent="0.25">
      <c r="A7" s="1" t="s">
        <v>8</v>
      </c>
      <c r="B7" s="4" t="s">
        <v>7</v>
      </c>
      <c r="C7" s="5">
        <v>3521003662</v>
      </c>
      <c r="D7" s="7" t="s">
        <v>73</v>
      </c>
      <c r="E7" s="6" t="s">
        <v>74</v>
      </c>
      <c r="F7" s="6" t="s">
        <v>5</v>
      </c>
      <c r="G7" s="11">
        <f>(2183443.13+6065035.04+665613.9)/1000</f>
        <v>8914.0920700000006</v>
      </c>
      <c r="L7" s="10"/>
    </row>
    <row r="8" spans="1:13" ht="75" x14ac:dyDescent="0.25">
      <c r="A8" s="1" t="s">
        <v>9</v>
      </c>
      <c r="B8" s="4" t="s">
        <v>15</v>
      </c>
      <c r="C8" s="5">
        <v>3521003630</v>
      </c>
      <c r="D8" s="7" t="s">
        <v>73</v>
      </c>
      <c r="E8" s="6" t="s">
        <v>74</v>
      </c>
      <c r="F8" s="6" t="s">
        <v>5</v>
      </c>
      <c r="G8" s="11">
        <f>(3071901.05+14030400+699900.67)/1000</f>
        <v>17802.201720000001</v>
      </c>
    </row>
    <row r="9" spans="1:13" ht="75" x14ac:dyDescent="0.25">
      <c r="A9" s="1" t="s">
        <v>10</v>
      </c>
      <c r="B9" s="4" t="s">
        <v>16</v>
      </c>
      <c r="C9" s="5">
        <v>3521003648</v>
      </c>
      <c r="D9" s="7" t="s">
        <v>73</v>
      </c>
      <c r="E9" s="6" t="s">
        <v>74</v>
      </c>
      <c r="F9" s="6" t="s">
        <v>5</v>
      </c>
      <c r="G9" s="11">
        <f>(4059621.98+14643155.54+519339.31)/1000</f>
        <v>19222.116829999999</v>
      </c>
      <c r="M9" s="2" t="s">
        <v>71</v>
      </c>
    </row>
    <row r="10" spans="1:13" ht="75" x14ac:dyDescent="0.25">
      <c r="A10" s="1" t="s">
        <v>11</v>
      </c>
      <c r="B10" s="4" t="s">
        <v>17</v>
      </c>
      <c r="C10" s="5">
        <v>3521003655</v>
      </c>
      <c r="D10" s="7" t="s">
        <v>73</v>
      </c>
      <c r="E10" s="6" t="s">
        <v>74</v>
      </c>
      <c r="F10" s="6" t="s">
        <v>5</v>
      </c>
      <c r="G10" s="11">
        <f>(2377333.32+9765064.96+587295.45)/1000</f>
        <v>12729.693730000001</v>
      </c>
    </row>
    <row r="11" spans="1:13" ht="75" x14ac:dyDescent="0.25">
      <c r="A11" s="1" t="s">
        <v>12</v>
      </c>
      <c r="B11" s="4" t="s">
        <v>19</v>
      </c>
      <c r="C11" s="5">
        <v>3521004433</v>
      </c>
      <c r="D11" s="7" t="s">
        <v>73</v>
      </c>
      <c r="E11" s="6" t="s">
        <v>74</v>
      </c>
      <c r="F11" s="6" t="s">
        <v>5</v>
      </c>
      <c r="G11" s="11">
        <f>(2180699.22+8823832.89+371067.31)/1000</f>
        <v>11375.599420000002</v>
      </c>
    </row>
    <row r="12" spans="1:13" ht="75" x14ac:dyDescent="0.25">
      <c r="A12" s="1" t="s">
        <v>13</v>
      </c>
      <c r="B12" s="4" t="s">
        <v>18</v>
      </c>
      <c r="C12" s="5">
        <v>3521003905</v>
      </c>
      <c r="D12" s="7" t="s">
        <v>73</v>
      </c>
      <c r="E12" s="6" t="s">
        <v>74</v>
      </c>
      <c r="F12" s="6" t="s">
        <v>5</v>
      </c>
      <c r="G12" s="11">
        <f>(655243.63+1575268.09)/1000</f>
        <v>2230.5117200000004</v>
      </c>
    </row>
    <row r="13" spans="1:13" ht="90" x14ac:dyDescent="0.25">
      <c r="A13" s="1" t="s">
        <v>14</v>
      </c>
      <c r="B13" s="4" t="s">
        <v>20</v>
      </c>
      <c r="C13" s="5">
        <v>3521006208</v>
      </c>
      <c r="D13" s="7" t="s">
        <v>73</v>
      </c>
      <c r="E13" s="6" t="s">
        <v>74</v>
      </c>
      <c r="F13" s="6" t="s">
        <v>5</v>
      </c>
      <c r="G13" s="11">
        <f>(1589873.42+2216999.02+50245.01)/1000</f>
        <v>3857.1174499999997</v>
      </c>
    </row>
    <row r="14" spans="1:13" ht="105" x14ac:dyDescent="0.25">
      <c r="A14" s="1" t="s">
        <v>22</v>
      </c>
      <c r="B14" s="4" t="s">
        <v>21</v>
      </c>
      <c r="C14" s="5">
        <v>3521003743</v>
      </c>
      <c r="D14" s="7" t="s">
        <v>73</v>
      </c>
      <c r="E14" s="6" t="s">
        <v>74</v>
      </c>
      <c r="F14" s="6" t="s">
        <v>23</v>
      </c>
      <c r="G14" s="11">
        <f>(6814182.74+19696189.29+3596897.43)/1000</f>
        <v>30107.26946</v>
      </c>
    </row>
    <row r="15" spans="1:13" ht="135" x14ac:dyDescent="0.25">
      <c r="A15" s="1" t="s">
        <v>30</v>
      </c>
      <c r="B15" s="4" t="s">
        <v>24</v>
      </c>
      <c r="C15" s="5">
        <v>3521003609</v>
      </c>
      <c r="D15" s="7" t="s">
        <v>73</v>
      </c>
      <c r="E15" s="6" t="s">
        <v>74</v>
      </c>
      <c r="F15" s="6" t="s">
        <v>23</v>
      </c>
      <c r="G15" s="11">
        <f>(17455720.38+48163765.47+9048144.38)/1000</f>
        <v>74667.630229999995</v>
      </c>
    </row>
    <row r="16" spans="1:13" ht="120" x14ac:dyDescent="0.25">
      <c r="A16" s="1" t="s">
        <v>31</v>
      </c>
      <c r="B16" s="4" t="s">
        <v>25</v>
      </c>
      <c r="C16" s="5">
        <v>3521003616</v>
      </c>
      <c r="D16" s="7" t="s">
        <v>73</v>
      </c>
      <c r="E16" s="6" t="s">
        <v>74</v>
      </c>
      <c r="F16" s="6" t="s">
        <v>23</v>
      </c>
      <c r="G16" s="11">
        <f>(4874798.35+10271746.94+1061678.3)/1000</f>
        <v>16208.22359</v>
      </c>
    </row>
    <row r="17" spans="1:7" ht="105" x14ac:dyDescent="0.25">
      <c r="A17" s="1" t="s">
        <v>32</v>
      </c>
      <c r="B17" s="4" t="s">
        <v>26</v>
      </c>
      <c r="C17" s="5">
        <v>3521003623</v>
      </c>
      <c r="D17" s="7" t="s">
        <v>73</v>
      </c>
      <c r="E17" s="6" t="s">
        <v>74</v>
      </c>
      <c r="F17" s="6" t="s">
        <v>23</v>
      </c>
      <c r="G17" s="11">
        <f>(3235516.61+7153874.65+181704.2)/1000</f>
        <v>10571.095459999999</v>
      </c>
    </row>
    <row r="18" spans="1:7" ht="105" x14ac:dyDescent="0.25">
      <c r="A18" s="1" t="s">
        <v>33</v>
      </c>
      <c r="B18" s="4" t="s">
        <v>27</v>
      </c>
      <c r="C18" s="5">
        <v>3521003775</v>
      </c>
      <c r="D18" s="7" t="s">
        <v>73</v>
      </c>
      <c r="E18" s="6" t="s">
        <v>74</v>
      </c>
      <c r="F18" s="6" t="s">
        <v>23</v>
      </c>
      <c r="G18" s="11">
        <f>(4183210.62+11044070.52+858094.45)/1000</f>
        <v>16085.37559</v>
      </c>
    </row>
    <row r="19" spans="1:7" ht="120" x14ac:dyDescent="0.25">
      <c r="A19" s="1" t="s">
        <v>34</v>
      </c>
      <c r="B19" s="4" t="s">
        <v>28</v>
      </c>
      <c r="C19" s="5">
        <v>3521003768</v>
      </c>
      <c r="D19" s="7" t="s">
        <v>73</v>
      </c>
      <c r="E19" s="6" t="s">
        <v>74</v>
      </c>
      <c r="F19" s="6" t="s">
        <v>23</v>
      </c>
      <c r="G19" s="11">
        <f>(8986387.98+29703050.85+2979256.37)/1000</f>
        <v>41668.695199999995</v>
      </c>
    </row>
    <row r="20" spans="1:7" ht="105" x14ac:dyDescent="0.25">
      <c r="A20" s="1" t="s">
        <v>35</v>
      </c>
      <c r="B20" s="4" t="s">
        <v>29</v>
      </c>
      <c r="C20" s="5">
        <v>3521003729</v>
      </c>
      <c r="D20" s="7" t="s">
        <v>73</v>
      </c>
      <c r="E20" s="6" t="s">
        <v>74</v>
      </c>
      <c r="F20" s="6" t="s">
        <v>23</v>
      </c>
      <c r="G20" s="11">
        <f>(2189523.33+9471315.08+640767.68)/1000</f>
        <v>12301.606089999999</v>
      </c>
    </row>
    <row r="21" spans="1:7" ht="165" x14ac:dyDescent="0.25">
      <c r="A21" s="1" t="s">
        <v>36</v>
      </c>
      <c r="B21" s="4" t="s">
        <v>37</v>
      </c>
      <c r="C21" s="5">
        <v>3521003817</v>
      </c>
      <c r="D21" s="7" t="s">
        <v>73</v>
      </c>
      <c r="E21" s="6" t="s">
        <v>74</v>
      </c>
      <c r="F21" s="6" t="s">
        <v>38</v>
      </c>
      <c r="G21" s="11">
        <f>(18630620.96+468000.69)/1000</f>
        <v>19098.621650000001</v>
      </c>
    </row>
    <row r="22" spans="1:7" ht="75" x14ac:dyDescent="0.25">
      <c r="A22" s="1" t="s">
        <v>39</v>
      </c>
      <c r="B22" s="4" t="s">
        <v>76</v>
      </c>
      <c r="C22" s="5">
        <v>3521007191</v>
      </c>
      <c r="D22" s="7" t="s">
        <v>73</v>
      </c>
      <c r="E22" s="6" t="s">
        <v>74</v>
      </c>
      <c r="F22" s="6" t="s">
        <v>38</v>
      </c>
      <c r="G22" s="11">
        <f>(2025980.01+266320.51)/1000</f>
        <v>2292.3005200000002</v>
      </c>
    </row>
    <row r="23" spans="1:7" ht="56.25" customHeight="1" x14ac:dyDescent="0.25">
      <c r="A23" s="1" t="s">
        <v>39</v>
      </c>
      <c r="B23" s="4" t="s">
        <v>77</v>
      </c>
      <c r="C23" s="5">
        <v>3521007152</v>
      </c>
      <c r="D23" s="7" t="s">
        <v>73</v>
      </c>
      <c r="E23" s="6" t="s">
        <v>74</v>
      </c>
      <c r="F23" s="6" t="s">
        <v>55</v>
      </c>
      <c r="G23" s="11">
        <v>7079.3</v>
      </c>
    </row>
    <row r="24" spans="1:7" ht="90" x14ac:dyDescent="0.25">
      <c r="A24" s="1" t="s">
        <v>40</v>
      </c>
      <c r="B24" s="4" t="s">
        <v>41</v>
      </c>
      <c r="C24" s="5">
        <v>3521005469</v>
      </c>
      <c r="D24" s="7" t="s">
        <v>73</v>
      </c>
      <c r="E24" s="6" t="s">
        <v>74</v>
      </c>
      <c r="F24" s="7" t="s">
        <v>64</v>
      </c>
      <c r="G24" s="11">
        <f>47348692.15/1000</f>
        <v>47348.692149999995</v>
      </c>
    </row>
    <row r="25" spans="1:7" ht="90" x14ac:dyDescent="0.25">
      <c r="A25" s="1" t="s">
        <v>42</v>
      </c>
      <c r="B25" s="7" t="s">
        <v>48</v>
      </c>
      <c r="C25" s="7">
        <v>352101001</v>
      </c>
      <c r="D25" s="7" t="s">
        <v>73</v>
      </c>
      <c r="E25" s="6" t="s">
        <v>74</v>
      </c>
      <c r="F25" s="7" t="s">
        <v>49</v>
      </c>
      <c r="G25" s="11">
        <v>20053.599999999999</v>
      </c>
    </row>
    <row r="26" spans="1:7" ht="60" x14ac:dyDescent="0.25">
      <c r="A26" s="1" t="s">
        <v>43</v>
      </c>
      <c r="B26" s="7" t="s">
        <v>50</v>
      </c>
      <c r="C26" s="7">
        <v>3521004786</v>
      </c>
      <c r="D26" s="7" t="s">
        <v>73</v>
      </c>
      <c r="E26" s="6" t="s">
        <v>74</v>
      </c>
      <c r="F26" s="7" t="s">
        <v>49</v>
      </c>
      <c r="G26" s="11">
        <v>2149.5</v>
      </c>
    </row>
    <row r="27" spans="1:7" ht="75" x14ac:dyDescent="0.25">
      <c r="A27" s="1" t="s">
        <v>44</v>
      </c>
      <c r="B27" s="7" t="s">
        <v>51</v>
      </c>
      <c r="C27" s="7">
        <v>3521004810</v>
      </c>
      <c r="D27" s="7" t="s">
        <v>73</v>
      </c>
      <c r="E27" s="6" t="s">
        <v>74</v>
      </c>
      <c r="F27" s="7" t="s">
        <v>49</v>
      </c>
      <c r="G27" s="11">
        <v>5635.3</v>
      </c>
    </row>
    <row r="28" spans="1:7" ht="60" x14ac:dyDescent="0.25">
      <c r="A28" s="1" t="s">
        <v>45</v>
      </c>
      <c r="B28" s="7" t="s">
        <v>52</v>
      </c>
      <c r="C28" s="7">
        <v>3521003493</v>
      </c>
      <c r="D28" s="7" t="s">
        <v>73</v>
      </c>
      <c r="E28" s="6" t="s">
        <v>74</v>
      </c>
      <c r="F28" s="7" t="s">
        <v>49</v>
      </c>
      <c r="G28" s="11">
        <v>8691.7000000000007</v>
      </c>
    </row>
    <row r="29" spans="1:7" ht="60" x14ac:dyDescent="0.25">
      <c r="A29" s="1" t="s">
        <v>46</v>
      </c>
      <c r="B29" s="7" t="s">
        <v>53</v>
      </c>
      <c r="C29" s="7">
        <v>3521006279</v>
      </c>
      <c r="D29" s="7" t="s">
        <v>73</v>
      </c>
      <c r="E29" s="6" t="s">
        <v>74</v>
      </c>
      <c r="F29" s="7" t="s">
        <v>49</v>
      </c>
      <c r="G29" s="11">
        <v>7929.5</v>
      </c>
    </row>
    <row r="30" spans="1:7" ht="90" x14ac:dyDescent="0.25">
      <c r="A30" s="1" t="s">
        <v>47</v>
      </c>
      <c r="B30" s="7" t="s">
        <v>54</v>
      </c>
      <c r="C30" s="7">
        <v>3521004289</v>
      </c>
      <c r="D30" s="7" t="s">
        <v>73</v>
      </c>
      <c r="E30" s="6" t="s">
        <v>74</v>
      </c>
      <c r="F30" s="7" t="s">
        <v>49</v>
      </c>
      <c r="G30" s="11">
        <v>3378.2</v>
      </c>
    </row>
    <row r="31" spans="1:7" ht="60" x14ac:dyDescent="0.25">
      <c r="A31" s="1" t="s">
        <v>56</v>
      </c>
      <c r="B31" s="7" t="s">
        <v>59</v>
      </c>
      <c r="C31" s="7">
        <v>3521006007</v>
      </c>
      <c r="D31" s="7" t="s">
        <v>73</v>
      </c>
      <c r="E31" s="6" t="s">
        <v>74</v>
      </c>
      <c r="F31" s="7" t="s">
        <v>60</v>
      </c>
      <c r="G31" s="11">
        <v>14054.3</v>
      </c>
    </row>
    <row r="32" spans="1:7" ht="135" x14ac:dyDescent="0.25">
      <c r="A32" s="1" t="s">
        <v>57</v>
      </c>
      <c r="B32" s="7" t="s">
        <v>61</v>
      </c>
      <c r="C32" s="7">
        <v>3521006423</v>
      </c>
      <c r="D32" s="7" t="s">
        <v>73</v>
      </c>
      <c r="E32" s="6" t="s">
        <v>74</v>
      </c>
      <c r="F32" s="7" t="s">
        <v>62</v>
      </c>
      <c r="G32" s="11">
        <v>5983.6</v>
      </c>
    </row>
    <row r="33" spans="1:7" ht="60" x14ac:dyDescent="0.25">
      <c r="A33" s="1" t="s">
        <v>58</v>
      </c>
      <c r="B33" s="7" t="s">
        <v>63</v>
      </c>
      <c r="C33" s="7">
        <v>3521006550</v>
      </c>
      <c r="D33" s="7" t="s">
        <v>73</v>
      </c>
      <c r="E33" s="6" t="s">
        <v>74</v>
      </c>
      <c r="F33" s="7" t="s">
        <v>64</v>
      </c>
      <c r="G33" s="11">
        <v>16779.3</v>
      </c>
    </row>
    <row r="34" spans="1:7" ht="120.75" customHeight="1" x14ac:dyDescent="0.25">
      <c r="A34" s="1" t="s">
        <v>65</v>
      </c>
      <c r="B34" s="8" t="s">
        <v>66</v>
      </c>
      <c r="C34" s="9">
        <v>3521005620</v>
      </c>
      <c r="D34" s="7" t="s">
        <v>73</v>
      </c>
      <c r="E34" s="6" t="s">
        <v>74</v>
      </c>
      <c r="F34" s="7" t="s">
        <v>67</v>
      </c>
      <c r="G34" s="11">
        <v>26417.599999999999</v>
      </c>
    </row>
    <row r="35" spans="1:7" ht="120.75" customHeight="1" x14ac:dyDescent="0.25">
      <c r="A35" s="1" t="s">
        <v>68</v>
      </c>
      <c r="B35" s="1" t="s">
        <v>69</v>
      </c>
      <c r="C35" s="8">
        <v>3521006871</v>
      </c>
      <c r="D35" s="7" t="s">
        <v>73</v>
      </c>
      <c r="E35" s="6" t="s">
        <v>74</v>
      </c>
      <c r="F35" s="7" t="s">
        <v>70</v>
      </c>
      <c r="G35" s="11">
        <v>0</v>
      </c>
    </row>
    <row r="36" spans="1:7" ht="63.75" customHeight="1" x14ac:dyDescent="0.25">
      <c r="A36" s="1" t="s">
        <v>78</v>
      </c>
      <c r="B36" s="7" t="s">
        <v>83</v>
      </c>
      <c r="C36" s="9">
        <v>3521005518</v>
      </c>
      <c r="D36" s="7" t="s">
        <v>73</v>
      </c>
      <c r="E36" s="6" t="s">
        <v>74</v>
      </c>
      <c r="F36" s="7" t="s">
        <v>49</v>
      </c>
      <c r="G36" s="11">
        <v>2843.1</v>
      </c>
    </row>
    <row r="37" spans="1:7" ht="64.5" customHeight="1" x14ac:dyDescent="0.25">
      <c r="A37" s="1" t="s">
        <v>79</v>
      </c>
      <c r="B37" s="7" t="s">
        <v>84</v>
      </c>
      <c r="C37" s="9">
        <v>3521005973</v>
      </c>
      <c r="D37" s="7" t="s">
        <v>73</v>
      </c>
      <c r="E37" s="6" t="s">
        <v>74</v>
      </c>
      <c r="F37" s="7" t="s">
        <v>49</v>
      </c>
      <c r="G37" s="11">
        <v>2632.2</v>
      </c>
    </row>
    <row r="38" spans="1:7" ht="64.5" customHeight="1" x14ac:dyDescent="0.25">
      <c r="A38" s="1" t="s">
        <v>80</v>
      </c>
      <c r="B38" s="7" t="s">
        <v>85</v>
      </c>
      <c r="C38" s="9">
        <v>3521005606</v>
      </c>
      <c r="D38" s="7" t="s">
        <v>73</v>
      </c>
      <c r="E38" s="6" t="s">
        <v>74</v>
      </c>
      <c r="F38" s="7" t="s">
        <v>49</v>
      </c>
      <c r="G38" s="11">
        <v>5028.3</v>
      </c>
    </row>
    <row r="39" spans="1:7" ht="62.25" customHeight="1" x14ac:dyDescent="0.25">
      <c r="A39" s="1" t="s">
        <v>81</v>
      </c>
      <c r="B39" s="7" t="s">
        <v>86</v>
      </c>
      <c r="C39" s="9">
        <v>3521005589</v>
      </c>
      <c r="D39" s="7" t="s">
        <v>73</v>
      </c>
      <c r="E39" s="6" t="s">
        <v>74</v>
      </c>
      <c r="F39" s="7" t="s">
        <v>49</v>
      </c>
      <c r="G39" s="11">
        <v>1780.5</v>
      </c>
    </row>
    <row r="40" spans="1:7" ht="63.75" customHeight="1" x14ac:dyDescent="0.25">
      <c r="A40" s="1" t="s">
        <v>82</v>
      </c>
      <c r="B40" s="4" t="s">
        <v>87</v>
      </c>
      <c r="C40" s="8">
        <v>3521005571</v>
      </c>
      <c r="D40" s="7" t="s">
        <v>73</v>
      </c>
      <c r="E40" s="6" t="s">
        <v>74</v>
      </c>
      <c r="F40" s="7" t="s">
        <v>49</v>
      </c>
      <c r="G40" s="11">
        <v>1686</v>
      </c>
    </row>
  </sheetData>
  <mergeCells count="1">
    <mergeCell ref="A3:G3"/>
  </mergeCells>
  <pageMargins left="0.23622047244094491" right="0.23622047244094491" top="0.74803149606299213" bottom="0.74803149606299213" header="0.31496062992125984" footer="0.31496062992125984"/>
  <pageSetup paperSize="9" scale="83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хоз.субъектов</vt:lpstr>
      <vt:lpstr>'реестр хоз.субъектов'!Область_печати</vt:lpstr>
    </vt:vector>
  </TitlesOfParts>
  <Company>Contract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13-2-9</cp:lastModifiedBy>
  <cp:lastPrinted>2021-11-25T06:28:29Z</cp:lastPrinted>
  <dcterms:created xsi:type="dcterms:W3CDTF">2018-09-04T04:25:43Z</dcterms:created>
  <dcterms:modified xsi:type="dcterms:W3CDTF">2024-01-30T05:35:43Z</dcterms:modified>
</cp:coreProperties>
</file>