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2" i="1"/>
  <c r="E50"/>
  <c r="E49"/>
  <c r="E47"/>
  <c r="E45"/>
  <c r="E44"/>
  <c r="E43"/>
  <c r="E42"/>
  <c r="E41"/>
  <c r="E39"/>
  <c r="E37"/>
  <c r="E36"/>
  <c r="E34"/>
  <c r="E33"/>
  <c r="E32"/>
  <c r="E31"/>
  <c r="E30"/>
  <c r="E25"/>
  <c r="E24"/>
  <c r="E22"/>
  <c r="E21"/>
  <c r="E20"/>
  <c r="E15"/>
  <c r="E13"/>
  <c r="E11"/>
  <c r="E9"/>
  <c r="E8"/>
  <c r="E7"/>
  <c r="C48"/>
  <c r="C46"/>
  <c r="C40"/>
  <c r="C38"/>
  <c r="C35"/>
  <c r="C29"/>
  <c r="C27"/>
  <c r="C23"/>
  <c r="C18"/>
  <c r="C14"/>
  <c r="C6"/>
  <c r="C51" s="1"/>
  <c r="D48"/>
  <c r="E48" s="1"/>
  <c r="D46"/>
  <c r="E46" s="1"/>
  <c r="D40"/>
  <c r="E40" s="1"/>
  <c r="D38"/>
  <c r="E38" s="1"/>
  <c r="D35"/>
  <c r="E35" s="1"/>
  <c r="D29"/>
  <c r="E29" s="1"/>
  <c r="D27"/>
  <c r="D23"/>
  <c r="E23"/>
  <c r="D18"/>
  <c r="E18"/>
  <c r="D14"/>
  <c r="D6"/>
  <c r="D51" s="1"/>
  <c r="E6"/>
  <c r="E14"/>
  <c r="E51" l="1"/>
</calcChain>
</file>

<file path=xl/sharedStrings.xml><?xml version="1.0" encoding="utf-8"?>
<sst xmlns="http://schemas.openxmlformats.org/spreadsheetml/2006/main" count="107" uniqueCount="100">
  <si>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</si>
  <si>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</si>
  <si>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</si>
  <si>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</si>
  <si>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</si>
  <si>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</si>
  <si>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</si>
  <si>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</si>
  <si>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</si>
  <si>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</si>
  <si>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</si>
  <si>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</si>
  <si>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</si>
  <si>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</si>
  <si>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</si>
  <si>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</si>
  <si>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</si>
  <si>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</si>
  <si>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</si>
  <si>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</si>
  <si>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</si>
  <si>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</si>
  <si>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</si>
  <si>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</si>
  <si>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 И  КИНЕМАТОГРАФИЯ</t>
  </si>
  <si>
    <t xml:space="preserve">Культура </t>
  </si>
  <si>
    <t>Другие вопросы в области культуры, кинематографии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</si>
  <si>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</si>
  <si>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</si>
  <si>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</si>
  <si>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</si>
  <si>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</si>
  <si>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</si>
  <si>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</si>
  <si>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</si>
  <si>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</si>
  <si>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</si>
  <si>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</si>
  <si>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</si>
  <si>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</si>
  <si>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ВСЕГО РАСХОДОВ</t>
  </si>
  <si>
    <t>Результат исполнения бюджета (дефицит / профицит)</t>
  </si>
  <si>
    <t>Раздел,подраздел</t>
  </si>
  <si>
    <t>0100</t>
  </si>
  <si>
    <t>0102</t>
  </si>
  <si>
    <t>0103</t>
  </si>
  <si>
    <t>0104</t>
  </si>
  <si>
    <t>0106</t>
  </si>
  <si>
    <t>0111</t>
  </si>
  <si>
    <t>0113</t>
  </si>
  <si>
    <t>0300</t>
  </si>
  <si>
    <t>0309</t>
  </si>
  <si>
    <t>0314</t>
  </si>
  <si>
    <t>0400</t>
  </si>
  <si>
    <t>0405</t>
  </si>
  <si>
    <t>0408</t>
  </si>
  <si>
    <t>0409</t>
  </si>
  <si>
    <t>0412</t>
  </si>
  <si>
    <t>0500</t>
  </si>
  <si>
    <t>0501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</si>
  <si>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</si>
  <si>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</si>
  <si>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</si>
  <si>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</si>
  <si>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</si>
  <si>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</si>
  <si>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</si>
  <si>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</si>
  <si>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</si>
  <si>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</si>
  <si>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0900</t>
  </si>
  <si>
    <t>0902</t>
  </si>
  <si>
    <t>1000</t>
  </si>
  <si>
    <t>1001</t>
  </si>
  <si>
    <t>1002</t>
  </si>
  <si>
    <t>1003</t>
  </si>
  <si>
    <t>1004</t>
  </si>
  <si>
    <t>1006</t>
  </si>
  <si>
    <t>1100</t>
  </si>
  <si>
    <t>1102</t>
  </si>
  <si>
    <t>1400</t>
  </si>
  <si>
    <t>1401</t>
  </si>
  <si>
    <t>1402</t>
  </si>
  <si>
    <t xml:space="preserve">           Наименование расходов   </t>
  </si>
  <si>
    <t>тыс.руб.</t>
  </si>
  <si>
    <t>Коммунальное хозяйство</t>
  </si>
  <si>
    <t>0502</t>
  </si>
  <si>
    <t>Дополнительное образование</t>
  </si>
  <si>
    <t>0703</t>
  </si>
  <si>
    <t>Судебная система</t>
  </si>
  <si>
    <t>0105</t>
  </si>
  <si>
    <t>х</t>
  </si>
  <si>
    <t>0503</t>
  </si>
  <si>
    <t>Благоустройство</t>
  </si>
  <si>
    <t>Исполнено на 01.04.2020 г.</t>
  </si>
  <si>
    <t>Анализ исполнения расходов бюджета Харовского муниципального района за 1 квартал   2021 года</t>
  </si>
  <si>
    <t>Исполнено на 01.04.2021 г.</t>
  </si>
  <si>
    <t>Исполнено в 2021 г. в сравнении с соответствующим периодом прошлого года,%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</si>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</sst>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#,##0.0_р_."/>
  </numFmts>
  <fonts count="9"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Times New Roman"/>
      <family val="1"/>
    </font>
    <font>
      <i/>
      <sz val="11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/>
    <xf numFmtId="0" fontId="5" fillId="0" borderId="0" xfId="0" applyFont="1" applyAlignment="1">
      <alignment horizontal="right"/>
    </xf>
    <xf numFmtId="0" fontId="8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1" fillId="3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172" fontId="3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172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3" borderId="0" xfId="0" applyFill="1"/>
    <xf numFmtId="172" fontId="1" fillId="3" borderId="1" xfId="0" applyNumberFormat="1" applyFont="1" applyFill="1" applyBorder="1" applyAlignment="1">
      <alignment horizontal="center"/>
    </xf>
    <xf numFmtId="172" fontId="2" fillId="3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173" fontId="3" fillId="3" borderId="1" xfId="0" applyNumberFormat="1" applyFont="1" applyFill="1" applyBorder="1" applyAlignment="1" applyProtection="1">
      <alignment horizontal="center"/>
      <protection locked="0"/>
    </xf>
    <xf numFmtId="172" fontId="4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tabSelected="1" topLeftCell="A25" workbookViewId="0">
      <selection activeCell="D6" sqref="D6"/>
    </sheetView>
  </sheetViews>
  <sheetFormatPr defaultRowHeight="14.4"/>
  <cols>
    <col min="1" max="1" width="55.5546875" customWidth="1"/>
    <col min="2" max="2" width="24.88671875" customWidth="1"/>
    <col min="3" max="4" width="17.44140625" style="23" customWidth="1"/>
    <col min="5" max="5" width="20.5546875" customWidth="1"/>
  </cols>
  <sheetData>
    <row r="1" spans="1:6" s="9" customFormat="1" ht="21">
      <c r="A1" s="32" t="s">
        <v>95</v>
      </c>
      <c r="B1" s="32"/>
      <c r="C1" s="32"/>
      <c r="D1" s="32"/>
      <c r="E1" s="32"/>
    </row>
    <row r="3" spans="1:6">
      <c r="E3" s="8" t="s">
        <v>84</v>
      </c>
    </row>
    <row r="4" spans="1:6" s="22" customFormat="1" ht="105.75" customHeight="1">
      <c r="A4" s="20" t="s">
        <v>83</v>
      </c>
      <c r="B4" s="21" t="s">
        <v>42</v>
      </c>
      <c r="C4" s="11" t="s">
        <v>94</v>
      </c>
      <c r="D4" s="11" t="s">
        <v>96</v>
      </c>
      <c r="E4" s="11" t="s">
        <v>97</v>
      </c>
    </row>
    <row r="5" spans="1:6" ht="15.6">
      <c r="A5" s="1">
        <v>1</v>
      </c>
      <c r="B5" s="12">
        <v>2</v>
      </c>
      <c r="C5" s="13">
        <v>4</v>
      </c>
      <c r="D5" s="13">
        <v>4</v>
      </c>
      <c r="E5" s="13">
        <v>5</v>
      </c>
    </row>
    <row r="6" spans="1:6" ht="16.2">
      <c r="A6" s="2" t="s">
        <v>0</v>
      </c>
      <c r="B6" s="14" t="s">
        <v>43</v>
      </c>
      <c r="C6" s="15">
        <f>SUM(C7:C13)</f>
        <v>17983.7</v>
      </c>
      <c r="D6" s="15">
        <f>SUM(D7:D13)</f>
        <v>17709.7</v>
      </c>
      <c r="E6" s="15">
        <f t="shared" ref="E6:E52" si="0">SUM(D6/C6)*100</f>
        <v>98.476398071587042</v>
      </c>
    </row>
    <row r="7" spans="1:6" ht="46.8">
      <c r="A7" s="3" t="s">
        <v>1</v>
      </c>
      <c r="B7" s="16" t="s">
        <v>44</v>
      </c>
      <c r="C7" s="24">
        <v>480.5</v>
      </c>
      <c r="D7" s="24">
        <v>406.2</v>
      </c>
      <c r="E7" s="17">
        <f t="shared" si="0"/>
        <v>84.536940686784604</v>
      </c>
      <c r="F7" s="6"/>
    </row>
    <row r="8" spans="1:6" ht="62.4">
      <c r="A8" s="3" t="s">
        <v>2</v>
      </c>
      <c r="B8" s="16" t="s">
        <v>45</v>
      </c>
      <c r="C8" s="24">
        <v>334.3</v>
      </c>
      <c r="D8" s="24">
        <v>139.6</v>
      </c>
      <c r="E8" s="17">
        <f t="shared" si="0"/>
        <v>41.758899192342206</v>
      </c>
      <c r="F8" s="6"/>
    </row>
    <row r="9" spans="1:6" ht="62.4">
      <c r="A9" s="3" t="s">
        <v>3</v>
      </c>
      <c r="B9" s="16" t="s">
        <v>46</v>
      </c>
      <c r="C9" s="24">
        <v>6307</v>
      </c>
      <c r="D9" s="24">
        <v>6902.2</v>
      </c>
      <c r="E9" s="17">
        <f t="shared" si="0"/>
        <v>109.4371333439036</v>
      </c>
      <c r="F9" s="6"/>
    </row>
    <row r="10" spans="1:6" ht="15.6">
      <c r="A10" s="3" t="s">
        <v>89</v>
      </c>
      <c r="B10" s="16" t="s">
        <v>90</v>
      </c>
      <c r="C10" s="24">
        <v>0</v>
      </c>
      <c r="D10" s="24">
        <v>0</v>
      </c>
      <c r="E10" s="17" t="s">
        <v>91</v>
      </c>
      <c r="F10" s="6"/>
    </row>
    <row r="11" spans="1:6" ht="46.8">
      <c r="A11" s="3" t="s">
        <v>4</v>
      </c>
      <c r="B11" s="16" t="s">
        <v>47</v>
      </c>
      <c r="C11" s="24">
        <v>2087.6999999999998</v>
      </c>
      <c r="D11" s="24">
        <v>1875.6</v>
      </c>
      <c r="E11" s="17">
        <f t="shared" si="0"/>
        <v>89.840494323897119</v>
      </c>
      <c r="F11" s="6"/>
    </row>
    <row r="12" spans="1:6" ht="15.6">
      <c r="A12" s="3" t="s">
        <v>5</v>
      </c>
      <c r="B12" s="16" t="s">
        <v>48</v>
      </c>
      <c r="C12" s="24">
        <v>0</v>
      </c>
      <c r="D12" s="24">
        <v>0</v>
      </c>
      <c r="E12" s="17" t="s">
        <v>91</v>
      </c>
      <c r="F12" s="6"/>
    </row>
    <row r="13" spans="1:6" ht="15.6">
      <c r="A13" s="3" t="s">
        <v>6</v>
      </c>
      <c r="B13" s="16" t="s">
        <v>49</v>
      </c>
      <c r="C13" s="24">
        <v>8774.2000000000007</v>
      </c>
      <c r="D13" s="24">
        <v>8386.1</v>
      </c>
      <c r="E13" s="17">
        <f t="shared" si="0"/>
        <v>95.576804722937709</v>
      </c>
      <c r="F13" s="6"/>
    </row>
    <row r="14" spans="1:6" ht="32.4">
      <c r="A14" s="2" t="s">
        <v>7</v>
      </c>
      <c r="B14" s="14" t="s">
        <v>50</v>
      </c>
      <c r="C14" s="15">
        <f>SUM(C15:C17)</f>
        <v>18.600000000000001</v>
      </c>
      <c r="D14" s="15">
        <f>SUM(D15:D17)</f>
        <v>0</v>
      </c>
      <c r="E14" s="15">
        <f t="shared" si="0"/>
        <v>0</v>
      </c>
      <c r="F14" s="6"/>
    </row>
    <row r="15" spans="1:6" ht="46.8">
      <c r="A15" s="3" t="s">
        <v>8</v>
      </c>
      <c r="B15" s="16" t="s">
        <v>51</v>
      </c>
      <c r="C15" s="17">
        <v>18.600000000000001</v>
      </c>
      <c r="D15" s="17">
        <v>0</v>
      </c>
      <c r="E15" s="17">
        <f t="shared" si="0"/>
        <v>0</v>
      </c>
      <c r="F15" s="7"/>
    </row>
    <row r="16" spans="1:6" ht="46.8">
      <c r="A16" s="3" t="s">
        <v>99</v>
      </c>
      <c r="B16" s="16" t="s">
        <v>98</v>
      </c>
      <c r="C16" s="17">
        <v>0</v>
      </c>
      <c r="D16" s="17">
        <v>0</v>
      </c>
      <c r="E16" s="17" t="s">
        <v>91</v>
      </c>
      <c r="F16" s="29"/>
    </row>
    <row r="17" spans="1:5" ht="31.2">
      <c r="A17" s="3" t="s">
        <v>9</v>
      </c>
      <c r="B17" s="16" t="s">
        <v>52</v>
      </c>
      <c r="C17" s="24">
        <v>0</v>
      </c>
      <c r="D17" s="24">
        <v>0</v>
      </c>
      <c r="E17" s="17" t="s">
        <v>91</v>
      </c>
    </row>
    <row r="18" spans="1:5" ht="16.2">
      <c r="A18" s="2" t="s">
        <v>10</v>
      </c>
      <c r="B18" s="14" t="s">
        <v>53</v>
      </c>
      <c r="C18" s="15">
        <f>SUM(C19:C22)</f>
        <v>5196</v>
      </c>
      <c r="D18" s="15">
        <f>SUM(D19:D22)</f>
        <v>10738.6</v>
      </c>
      <c r="E18" s="15">
        <f t="shared" si="0"/>
        <v>206.67051578137028</v>
      </c>
    </row>
    <row r="19" spans="1:5" ht="15.6">
      <c r="A19" s="4" t="s">
        <v>11</v>
      </c>
      <c r="B19" s="18" t="s">
        <v>54</v>
      </c>
      <c r="C19" s="17">
        <v>0</v>
      </c>
      <c r="D19" s="17">
        <v>0</v>
      </c>
      <c r="E19" s="17" t="s">
        <v>91</v>
      </c>
    </row>
    <row r="20" spans="1:5" ht="15.6">
      <c r="A20" s="3" t="s">
        <v>12</v>
      </c>
      <c r="B20" s="16" t="s">
        <v>55</v>
      </c>
      <c r="C20" s="24">
        <v>320</v>
      </c>
      <c r="D20" s="24">
        <v>760</v>
      </c>
      <c r="E20" s="17">
        <f t="shared" si="0"/>
        <v>237.5</v>
      </c>
    </row>
    <row r="21" spans="1:5" ht="15.6">
      <c r="A21" s="3" t="s">
        <v>13</v>
      </c>
      <c r="B21" s="16" t="s">
        <v>56</v>
      </c>
      <c r="C21" s="24">
        <v>2713.4</v>
      </c>
      <c r="D21" s="24">
        <v>8982.5</v>
      </c>
      <c r="E21" s="17">
        <f t="shared" si="0"/>
        <v>331.04223483452495</v>
      </c>
    </row>
    <row r="22" spans="1:5" ht="15.6">
      <c r="A22" s="3" t="s">
        <v>14</v>
      </c>
      <c r="B22" s="16" t="s">
        <v>57</v>
      </c>
      <c r="C22" s="24">
        <v>2162.6</v>
      </c>
      <c r="D22" s="24">
        <v>996.1</v>
      </c>
      <c r="E22" s="17">
        <f t="shared" si="0"/>
        <v>46.060297789697593</v>
      </c>
    </row>
    <row r="23" spans="1:5" ht="16.2">
      <c r="A23" s="2" t="s">
        <v>15</v>
      </c>
      <c r="B23" s="14" t="s">
        <v>58</v>
      </c>
      <c r="C23" s="27">
        <f>SUM(C24:C26)</f>
        <v>2130.4</v>
      </c>
      <c r="D23" s="27">
        <f>SUM(D24:D26)</f>
        <v>1867.9</v>
      </c>
      <c r="E23" s="15">
        <f t="shared" si="0"/>
        <v>87.678370259106273</v>
      </c>
    </row>
    <row r="24" spans="1:5" ht="15.6">
      <c r="A24" s="3" t="s">
        <v>16</v>
      </c>
      <c r="B24" s="16" t="s">
        <v>59</v>
      </c>
      <c r="C24" s="25">
        <v>204.4</v>
      </c>
      <c r="D24" s="25">
        <v>766.1</v>
      </c>
      <c r="E24" s="17">
        <f t="shared" si="0"/>
        <v>374.80430528375734</v>
      </c>
    </row>
    <row r="25" spans="1:5" ht="15.6">
      <c r="A25" s="10" t="s">
        <v>85</v>
      </c>
      <c r="B25" s="16" t="s">
        <v>86</v>
      </c>
      <c r="C25" s="25">
        <v>1926</v>
      </c>
      <c r="D25" s="25">
        <v>1101.8</v>
      </c>
      <c r="E25" s="17">
        <f t="shared" si="0"/>
        <v>57.206645898234676</v>
      </c>
    </row>
    <row r="26" spans="1:5" ht="15.6">
      <c r="A26" s="10" t="s">
        <v>93</v>
      </c>
      <c r="B26" s="16" t="s">
        <v>92</v>
      </c>
      <c r="C26" s="25">
        <v>0</v>
      </c>
      <c r="D26" s="25">
        <v>0</v>
      </c>
      <c r="E26" s="17" t="s">
        <v>91</v>
      </c>
    </row>
    <row r="27" spans="1:5" ht="16.2">
      <c r="A27" s="2" t="s">
        <v>17</v>
      </c>
      <c r="B27" s="14" t="s">
        <v>60</v>
      </c>
      <c r="C27" s="15">
        <f>SUM(C28)</f>
        <v>0</v>
      </c>
      <c r="D27" s="15">
        <f>SUM(D28)</f>
        <v>117.5</v>
      </c>
      <c r="E27" s="15" t="s">
        <v>91</v>
      </c>
    </row>
    <row r="28" spans="1:5" ht="31.2">
      <c r="A28" s="3" t="s">
        <v>18</v>
      </c>
      <c r="B28" s="16" t="s">
        <v>61</v>
      </c>
      <c r="C28" s="17">
        <v>0</v>
      </c>
      <c r="D28" s="17">
        <v>117.5</v>
      </c>
      <c r="E28" s="17" t="s">
        <v>91</v>
      </c>
    </row>
    <row r="29" spans="1:5" ht="16.2">
      <c r="A29" s="2" t="s">
        <v>19</v>
      </c>
      <c r="B29" s="14" t="s">
        <v>62</v>
      </c>
      <c r="C29" s="15">
        <f>SUM(C30:C34)</f>
        <v>66153.8</v>
      </c>
      <c r="D29" s="15">
        <f>SUM(D30:D34)</f>
        <v>74046.7</v>
      </c>
      <c r="E29" s="15">
        <f t="shared" si="0"/>
        <v>111.93113623102526</v>
      </c>
    </row>
    <row r="30" spans="1:5" ht="15.6">
      <c r="A30" s="3" t="s">
        <v>20</v>
      </c>
      <c r="B30" s="16" t="s">
        <v>63</v>
      </c>
      <c r="C30" s="24">
        <v>16144.9</v>
      </c>
      <c r="D30" s="24">
        <v>17297.2</v>
      </c>
      <c r="E30" s="17">
        <f t="shared" si="0"/>
        <v>107.13723838487697</v>
      </c>
    </row>
    <row r="31" spans="1:5" ht="15.6">
      <c r="A31" s="3" t="s">
        <v>21</v>
      </c>
      <c r="B31" s="16" t="s">
        <v>64</v>
      </c>
      <c r="C31" s="17">
        <v>36605.599999999999</v>
      </c>
      <c r="D31" s="17">
        <v>43971.7</v>
      </c>
      <c r="E31" s="17">
        <f t="shared" si="0"/>
        <v>120.12287737395371</v>
      </c>
    </row>
    <row r="32" spans="1:5" ht="15.6">
      <c r="A32" s="10" t="s">
        <v>87</v>
      </c>
      <c r="B32" s="16" t="s">
        <v>88</v>
      </c>
      <c r="C32" s="17">
        <v>4245.8999999999996</v>
      </c>
      <c r="D32" s="17">
        <v>4147.8999999999996</v>
      </c>
      <c r="E32" s="17">
        <f t="shared" si="0"/>
        <v>97.691891000730109</v>
      </c>
    </row>
    <row r="33" spans="1:5" ht="15.6">
      <c r="A33" s="3" t="s">
        <v>22</v>
      </c>
      <c r="B33" s="16" t="s">
        <v>65</v>
      </c>
      <c r="C33" s="24">
        <v>5.7</v>
      </c>
      <c r="D33" s="24">
        <v>60.7</v>
      </c>
      <c r="E33" s="17">
        <f t="shared" si="0"/>
        <v>1064.9122807017545</v>
      </c>
    </row>
    <row r="34" spans="1:5" ht="15.6">
      <c r="A34" s="3" t="s">
        <v>23</v>
      </c>
      <c r="B34" s="16" t="s">
        <v>66</v>
      </c>
      <c r="C34" s="17">
        <v>9151.7000000000007</v>
      </c>
      <c r="D34" s="17">
        <v>8569.2000000000007</v>
      </c>
      <c r="E34" s="17">
        <f t="shared" si="0"/>
        <v>93.63506233814482</v>
      </c>
    </row>
    <row r="35" spans="1:5" ht="16.2">
      <c r="A35" s="2" t="s">
        <v>24</v>
      </c>
      <c r="B35" s="14" t="s">
        <v>67</v>
      </c>
      <c r="C35" s="15">
        <f>SUM(C36:C37)</f>
        <v>8078.2</v>
      </c>
      <c r="D35" s="15">
        <f>SUM(D36:D37)</f>
        <v>7635.6</v>
      </c>
      <c r="E35" s="15">
        <f t="shared" si="0"/>
        <v>94.521056671040583</v>
      </c>
    </row>
    <row r="36" spans="1:5" ht="15.6">
      <c r="A36" s="3" t="s">
        <v>25</v>
      </c>
      <c r="B36" s="16" t="s">
        <v>68</v>
      </c>
      <c r="C36" s="24">
        <v>7748.7</v>
      </c>
      <c r="D36" s="24">
        <v>7219.8</v>
      </c>
      <c r="E36" s="17">
        <f t="shared" si="0"/>
        <v>93.174338921367465</v>
      </c>
    </row>
    <row r="37" spans="1:5" ht="15.6">
      <c r="A37" s="3" t="s">
        <v>26</v>
      </c>
      <c r="B37" s="16" t="s">
        <v>69</v>
      </c>
      <c r="C37" s="24">
        <v>329.5</v>
      </c>
      <c r="D37" s="24">
        <v>415.8</v>
      </c>
      <c r="E37" s="17">
        <f t="shared" si="0"/>
        <v>126.19119878603946</v>
      </c>
    </row>
    <row r="38" spans="1:5" ht="16.2">
      <c r="A38" s="2" t="s">
        <v>27</v>
      </c>
      <c r="B38" s="14" t="s">
        <v>70</v>
      </c>
      <c r="C38" s="15">
        <f>SUM(C39:C39)</f>
        <v>58.6</v>
      </c>
      <c r="D38" s="15">
        <f>SUM(D39:D39)</f>
        <v>39.1</v>
      </c>
      <c r="E38" s="15">
        <f t="shared" si="0"/>
        <v>66.723549488054616</v>
      </c>
    </row>
    <row r="39" spans="1:5" ht="15.6">
      <c r="A39" s="3" t="s">
        <v>28</v>
      </c>
      <c r="B39" s="16" t="s">
        <v>71</v>
      </c>
      <c r="C39" s="17">
        <v>58.6</v>
      </c>
      <c r="D39" s="17">
        <v>39.1</v>
      </c>
      <c r="E39" s="17">
        <f t="shared" si="0"/>
        <v>66.723549488054616</v>
      </c>
    </row>
    <row r="40" spans="1:5" ht="16.2">
      <c r="A40" s="2" t="s">
        <v>29</v>
      </c>
      <c r="B40" s="14" t="s">
        <v>72</v>
      </c>
      <c r="C40" s="15">
        <f>SUM(C41:C45)</f>
        <v>3828.2</v>
      </c>
      <c r="D40" s="15">
        <f>SUM(D41:D45)</f>
        <v>2368.6999999999998</v>
      </c>
      <c r="E40" s="15">
        <f t="shared" si="0"/>
        <v>61.875032652421503</v>
      </c>
    </row>
    <row r="41" spans="1:5" ht="15.6">
      <c r="A41" s="3" t="s">
        <v>30</v>
      </c>
      <c r="B41" s="16" t="s">
        <v>73</v>
      </c>
      <c r="C41" s="24">
        <v>472.4</v>
      </c>
      <c r="D41" s="24">
        <v>473.9</v>
      </c>
      <c r="E41" s="17">
        <f t="shared" si="0"/>
        <v>100.31752751905165</v>
      </c>
    </row>
    <row r="42" spans="1:5" ht="15.6">
      <c r="A42" s="3" t="s">
        <v>31</v>
      </c>
      <c r="B42" s="16" t="s">
        <v>74</v>
      </c>
      <c r="C42" s="24">
        <v>23.3</v>
      </c>
      <c r="D42" s="24">
        <v>21.6</v>
      </c>
      <c r="E42" s="17">
        <f t="shared" si="0"/>
        <v>92.70386266094421</v>
      </c>
    </row>
    <row r="43" spans="1:5" ht="15.6">
      <c r="A43" s="3" t="s">
        <v>32</v>
      </c>
      <c r="B43" s="16" t="s">
        <v>75</v>
      </c>
      <c r="C43" s="24">
        <v>2796.1</v>
      </c>
      <c r="D43" s="24">
        <v>1159.7</v>
      </c>
      <c r="E43" s="17">
        <f t="shared" si="0"/>
        <v>41.475626765852439</v>
      </c>
    </row>
    <row r="44" spans="1:5" ht="15.6">
      <c r="A44" s="3" t="s">
        <v>33</v>
      </c>
      <c r="B44" s="16" t="s">
        <v>76</v>
      </c>
      <c r="C44" s="17">
        <v>487.8</v>
      </c>
      <c r="D44" s="17">
        <v>657</v>
      </c>
      <c r="E44" s="17">
        <f t="shared" si="0"/>
        <v>134.68634686346863</v>
      </c>
    </row>
    <row r="45" spans="1:5" ht="15.6">
      <c r="A45" s="3" t="s">
        <v>34</v>
      </c>
      <c r="B45" s="16" t="s">
        <v>77</v>
      </c>
      <c r="C45" s="24">
        <v>48.6</v>
      </c>
      <c r="D45" s="24">
        <v>56.5</v>
      </c>
      <c r="E45" s="17">
        <f t="shared" si="0"/>
        <v>116.25514403292181</v>
      </c>
    </row>
    <row r="46" spans="1:5" ht="16.2">
      <c r="A46" s="2" t="s">
        <v>35</v>
      </c>
      <c r="B46" s="14" t="s">
        <v>78</v>
      </c>
      <c r="C46" s="15">
        <f>SUM(C47)</f>
        <v>2801.1</v>
      </c>
      <c r="D46" s="15">
        <f>SUM(D47)</f>
        <v>2497.1</v>
      </c>
      <c r="E46" s="15">
        <f t="shared" si="0"/>
        <v>89.147120773981641</v>
      </c>
    </row>
    <row r="47" spans="1:5" ht="15.6">
      <c r="A47" s="3" t="s">
        <v>36</v>
      </c>
      <c r="B47" s="16" t="s">
        <v>79</v>
      </c>
      <c r="C47" s="24">
        <v>2801.1</v>
      </c>
      <c r="D47" s="24">
        <v>2497.1</v>
      </c>
      <c r="E47" s="17">
        <f t="shared" si="0"/>
        <v>89.147120773981641</v>
      </c>
    </row>
    <row r="48" spans="1:5" ht="64.8">
      <c r="A48" s="5" t="s">
        <v>37</v>
      </c>
      <c r="B48" s="19" t="s">
        <v>80</v>
      </c>
      <c r="C48" s="15">
        <f>SUM(C49:C50)</f>
        <v>8578.1</v>
      </c>
      <c r="D48" s="15">
        <f>SUM(D49:D50)</f>
        <v>8490.2000000000007</v>
      </c>
      <c r="E48" s="15">
        <f t="shared" si="0"/>
        <v>98.975297560065755</v>
      </c>
    </row>
    <row r="49" spans="1:5" ht="46.8">
      <c r="A49" s="4" t="s">
        <v>38</v>
      </c>
      <c r="B49" s="18" t="s">
        <v>81</v>
      </c>
      <c r="C49" s="24">
        <v>5796.1</v>
      </c>
      <c r="D49" s="24">
        <v>4657.3999999999996</v>
      </c>
      <c r="E49" s="17">
        <f t="shared" si="0"/>
        <v>80.354031158882691</v>
      </c>
    </row>
    <row r="50" spans="1:5" ht="15.6">
      <c r="A50" s="4" t="s">
        <v>39</v>
      </c>
      <c r="B50" s="18" t="s">
        <v>82</v>
      </c>
      <c r="C50" s="17">
        <v>2782</v>
      </c>
      <c r="D50" s="17">
        <v>3832.8</v>
      </c>
      <c r="E50" s="17">
        <f t="shared" si="0"/>
        <v>137.77138749101368</v>
      </c>
    </row>
    <row r="51" spans="1:5" ht="16.2">
      <c r="A51" s="2" t="s">
        <v>40</v>
      </c>
      <c r="B51" s="14"/>
      <c r="C51" s="26">
        <f>SUM(C6+C18+C27+C29+C35+C38+C40+C14+C46+C48+C23)</f>
        <v>114826.70000000001</v>
      </c>
      <c r="D51" s="26">
        <f>SUM(D6+D18+D27+D29+D35+D38+D40+D14+D46+D48+D23)</f>
        <v>125511.1</v>
      </c>
      <c r="E51" s="15">
        <f t="shared" si="0"/>
        <v>109.30480454458763</v>
      </c>
    </row>
    <row r="52" spans="1:5" s="23" customFormat="1" ht="16.2">
      <c r="A52" s="30" t="s">
        <v>41</v>
      </c>
      <c r="B52" s="31"/>
      <c r="C52" s="28">
        <v>-5459.9</v>
      </c>
      <c r="D52" s="28">
        <v>-6419.4</v>
      </c>
      <c r="E52" s="15">
        <f t="shared" si="0"/>
        <v>117.57358193373506</v>
      </c>
    </row>
  </sheetData>
  <mergeCells count="2">
    <mergeCell ref="A52:B52"/>
    <mergeCell ref="A1:E1"/>
  </mergeCells>
  <phoneticPr fontId="0" type="noConversion"/>
  <pageMargins left="0.70866141732283472" right="0.6692913385826772" top="0.74803149606299213" bottom="0.74803149606299213" header="0.31496062992125984" footer="0.31496062992125984"/>
  <pageSetup paperSize="9" scale="5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2021-04-14T07:21:43Z</dcterms:modified>
</cp:coreProperties>
</file>